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autoCompressPictures="0"/>
  <mc:AlternateContent xmlns:mc="http://schemas.openxmlformats.org/markup-compatibility/2006">
    <mc:Choice Requires="x15">
      <x15ac:absPath xmlns:x15ac="http://schemas.microsoft.com/office/spreadsheetml/2010/11/ac" url="U:\"/>
    </mc:Choice>
  </mc:AlternateContent>
  <workbookProtection workbookAlgorithmName="SHA-512" workbookHashValue="cQ0xIoFzqGnDKm3YFBS6C+nzt0k2bpdUnSk2oB/2k+Dpays2QK1pjnZNN7SxlzJRFQGL5ufrmCMm+xam2lCOgA==" workbookSaltValue="e8nIlwE9fH6T3yRXGjl/ew==" workbookSpinCount="100000" lockStructure="1"/>
  <bookViews>
    <workbookView xWindow="0" yWindow="0" windowWidth="28800" windowHeight="12210"/>
  </bookViews>
  <sheets>
    <sheet name="Sheet1" sheetId="1" r:id="rId1"/>
  </sheets>
  <definedNames>
    <definedName name="_xlnm.Print_Area" localSheetId="0">Sheet1!$B$1:$M$74</definedName>
  </definedNames>
  <calcPr calcId="17102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J17" i="1" l="1"/>
  <c r="J18" i="1" s="1"/>
  <c r="J19" i="1" s="1"/>
  <c r="J20" i="1" s="1"/>
  <c r="J21" i="1" s="1"/>
  <c r="J22" i="1" s="1"/>
  <c r="J23" i="1" s="1"/>
  <c r="J24" i="1" s="1"/>
  <c r="J25" i="1" s="1"/>
  <c r="J26" i="1" s="1"/>
  <c r="H17" i="1"/>
  <c r="H18" i="1" s="1"/>
  <c r="H19" i="1" s="1"/>
  <c r="H20" i="1" s="1"/>
  <c r="H21" i="1" s="1"/>
  <c r="H22" i="1" s="1"/>
  <c r="H23" i="1" s="1"/>
  <c r="H24" i="1" s="1"/>
  <c r="H25" i="1" s="1"/>
  <c r="H26" i="1" s="1"/>
  <c r="G17" i="1"/>
  <c r="I17" i="1" s="1"/>
  <c r="F11" i="1"/>
  <c r="D17" i="1" s="1"/>
  <c r="E17" i="1"/>
  <c r="F17" i="1" s="1"/>
  <c r="E18" i="1" s="1"/>
  <c r="F18" i="1" s="1"/>
  <c r="E19" i="1" s="1"/>
  <c r="F19" i="1" s="1"/>
  <c r="K17" i="1" l="1"/>
  <c r="L17" i="1" s="1"/>
  <c r="E20" i="1"/>
  <c r="F20" i="1" s="1"/>
  <c r="G18" i="1" l="1"/>
  <c r="I18" i="1" s="1"/>
  <c r="K18" i="1" s="1"/>
  <c r="E21" i="1"/>
  <c r="F21" i="1" s="1"/>
  <c r="G19" i="1" l="1"/>
  <c r="L18" i="1"/>
  <c r="D18" i="1"/>
  <c r="E22" i="1"/>
  <c r="F22" i="1" s="1"/>
  <c r="E23" i="1" l="1"/>
  <c r="F23" i="1" s="1"/>
  <c r="I19" i="1"/>
  <c r="K19" i="1" s="1"/>
  <c r="L19" i="1" l="1"/>
  <c r="G20" i="1"/>
  <c r="D19" i="1"/>
  <c r="E24" i="1"/>
  <c r="F24" i="1" s="1"/>
  <c r="I20" i="1" l="1"/>
  <c r="K20" i="1" s="1"/>
  <c r="E25" i="1"/>
  <c r="F25" i="1" s="1"/>
  <c r="E26" i="1" l="1"/>
  <c r="F26" i="1" s="1"/>
  <c r="L20" i="1"/>
  <c r="G21" i="1"/>
  <c r="D20" i="1"/>
  <c r="I21" i="1" l="1"/>
  <c r="K21" i="1" s="1"/>
  <c r="G22" i="1" l="1"/>
  <c r="L21" i="1"/>
  <c r="D21" i="1"/>
  <c r="I22" i="1" l="1"/>
  <c r="K22" i="1" s="1"/>
  <c r="G23" i="1" l="1"/>
  <c r="L22" i="1"/>
  <c r="D22" i="1"/>
  <c r="I23" i="1" l="1"/>
  <c r="K23" i="1" s="1"/>
  <c r="L23" i="1" l="1"/>
  <c r="G24" i="1"/>
  <c r="D23" i="1"/>
  <c r="I24" i="1" l="1"/>
  <c r="K24" i="1" s="1"/>
  <c r="L24" i="1" l="1"/>
  <c r="G25" i="1"/>
  <c r="D24" i="1"/>
  <c r="I25" i="1" l="1"/>
  <c r="K25" i="1" s="1"/>
  <c r="G26" i="1" l="1"/>
  <c r="L25" i="1"/>
  <c r="D25" i="1"/>
  <c r="I26" i="1" l="1"/>
  <c r="K26" i="1" s="1"/>
  <c r="L26" i="1" l="1"/>
  <c r="D26" i="1"/>
</calcChain>
</file>

<file path=xl/sharedStrings.xml><?xml version="1.0" encoding="utf-8"?>
<sst xmlns="http://schemas.openxmlformats.org/spreadsheetml/2006/main" count="46" uniqueCount="46">
  <si>
    <t>Year</t>
  </si>
  <si>
    <t>Start of YR</t>
  </si>
  <si>
    <t>End of YR</t>
  </si>
  <si>
    <t>New Loan Bal</t>
  </si>
  <si>
    <t>LVR</t>
  </si>
  <si>
    <t>Value of Properties</t>
  </si>
  <si>
    <t xml:space="preserve">Total Value of Properties:  </t>
  </si>
  <si>
    <t xml:space="preserve">Total of all Mortgages:  </t>
  </si>
  <si>
    <t xml:space="preserve">Total Equity:  </t>
  </si>
  <si>
    <t xml:space="preserve">Total Rents:  </t>
  </si>
  <si>
    <t xml:space="preserve">Ave Capital Growth:  </t>
  </si>
  <si>
    <t xml:space="preserve">Ave Interest Rate:  </t>
  </si>
  <si>
    <t xml:space="preserve">1st Year Draw-Down:  </t>
  </si>
  <si>
    <t xml:space="preserve">Ave CPI:  </t>
  </si>
  <si>
    <t xml:space="preserve">  Adjusted annually @ CPI rate</t>
  </si>
  <si>
    <t>Total Loans</t>
  </si>
  <si>
    <t>Total Interest</t>
  </si>
  <si>
    <t>Ann. Draw-Down</t>
  </si>
  <si>
    <t>Total Equity</t>
  </si>
  <si>
    <t>Step 1. Input the total value of all investment properties, mortgages and rents.</t>
  </si>
  <si>
    <t>Step 2. Set conservative values for Average CPI, Capital Growth, &amp; Interest Rate</t>
  </si>
  <si>
    <t>Step 3. Input the amount of your desired first year's draw-down amount (tax-free income)</t>
  </si>
  <si>
    <t>Step 4. Adjust values to see impact on Equity and LVR over a 10-year cycle.</t>
  </si>
  <si>
    <t>Total Rents</t>
  </si>
  <si>
    <t>Disclaimer</t>
  </si>
  <si>
    <t> </t>
  </si>
  <si>
    <t>This calculator assumes the property is rented for the full year and rent is paid when due. This may not always be the case and you should consider how to fund any shortfall.</t>
  </si>
  <si>
    <t>The calculator does not take into account any interest rate discounts or future refinancing options which may be available, except to the extent that you enter this in the "Ave Interest Rate".</t>
  </si>
  <si>
    <t>The output of the calculator is subject to the assumptions provided under the calculator.</t>
  </si>
  <si>
    <t>Your individual tax position may differ and you should seek independent professional advice on any taxation matters.</t>
  </si>
  <si>
    <t>The calculator is intended to give a general indication of the cashflow impact. Metropole gives no guarantees that economic and property market conditions and your personal circumstances will actually turn out to be in line with the assumptions or the outputs from the calculator.</t>
  </si>
  <si>
    <t>Assumptions</t>
  </si>
  <si>
    <t>Loan interest rate</t>
  </si>
  <si>
    <t>The loan interest rate you enter into the calculator is assumed to be the annual nominal rate of interest. The average loan interest rate you enter into the calculator is assumed to remain the applicable loan interest rate over the entire term of the calculator.</t>
  </si>
  <si>
    <t>Calculator term</t>
  </si>
  <si>
    <t>The 10 years’ term of the calculator is taken to be whole number of years. That you will make payments equal to the interest accrued over the period.</t>
  </si>
  <si>
    <t>Timing assumptions</t>
  </si>
  <si>
    <t>All repayment periods are assumed to be of equal length.</t>
  </si>
  <si>
    <t>Mortgage repayments are assumed to occur immediately after the accrued loan interest has been charged to the loan.</t>
  </si>
  <si>
    <t>The loan repayment frequency is assumed to be the same as the rental payment frequency.</t>
  </si>
  <si>
    <t>Expenses</t>
  </si>
  <si>
    <t>The interest paid on the loan is the annual interest paid.</t>
  </si>
  <si>
    <t>Rental income</t>
  </si>
  <si>
    <t>Rental increase of the 'Total rents' is assumed to be in line with “Ave CPI” you enter and occur annually.</t>
  </si>
  <si>
    <t>This calculator assumes the property is rented for the full year and rent is paid when due.</t>
  </si>
  <si>
    <t>The outputs from the calculator depend on the information you input and the below assumptions.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</si>
</sst>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7" x14ac:knownFonts="1">
    <font>
      <sz val="11"/>
      <color theme="1"/>
      <name val="Calibri"/>
      <family val="2"/>
      <scheme val="minor"/>
    </font>
    <font>
      <b/>
      <sz val="11"/>
      <color theme="1"/>
      <name val="Calibri"/>
      <family val="2"/>
      <scheme val="minor"/>
    </font>
    <font>
      <i/>
      <sz val="11"/>
      <color theme="1"/>
      <name val="Calibri"/>
      <family val="2"/>
      <scheme val="minor"/>
    </font>
    <font>
      <b/>
      <sz val="12"/>
      <name val="Calibri"/>
      <family val="2"/>
      <scheme val="minor"/>
    </font>
    <font>
      <b/>
      <sz val="12"/>
      <color theme="0"/>
      <name val="Calibri"/>
      <family val="2"/>
      <scheme val="minor"/>
    </font>
    <font>
      <b/>
      <u/>
      <sz val="11"/>
      <color theme="1"/>
      <name val="Calibri"/>
      <family val="2"/>
      <scheme val="minor"/>
    </font>
    <font>
      <u/>
      <sz val="11"/>
      <color theme="1"/>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rgb="FFFFD3C9"/>
        <bgColor indexed="64"/>
      </patternFill>
    </fill>
    <fill>
      <patternFill patternType="solid">
        <fgColor theme="1" tint="0.34998626667073579"/>
        <bgColor indexed="64"/>
      </patternFill>
    </fill>
    <fill>
      <patternFill patternType="solid">
        <fgColor rgb="FFCCECFF"/>
        <bgColor indexed="64"/>
      </patternFill>
    </fill>
    <fill>
      <patternFill patternType="solid">
        <fgColor theme="0" tint="-4.9989318521683403E-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cellStyleXfs>
  <cellXfs count="64">
    <xf numFmtId="0" fontId="0" fillId="0" borderId="0" xfId="0"/>
    <xf numFmtId="0" fontId="1" fillId="0" borderId="0" xfId="0" applyFont="1" applyAlignment="1">
      <alignment horizontal="center"/>
    </xf>
    <xf numFmtId="0" fontId="0" fillId="0" borderId="0" xfId="0" applyAlignment="1">
      <alignment vertical="center"/>
    </xf>
    <xf numFmtId="0" fontId="1" fillId="0" borderId="1" xfId="0" applyFont="1" applyBorder="1" applyAlignment="1">
      <alignment horizontal="center" vertical="center"/>
    </xf>
    <xf numFmtId="0" fontId="1" fillId="3"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4" borderId="1" xfId="0" applyFont="1" applyFill="1" applyBorder="1" applyAlignment="1">
      <alignment horizontal="center" vertical="center"/>
    </xf>
    <xf numFmtId="164" fontId="0" fillId="3" borderId="1" xfId="0" applyNumberFormat="1" applyFill="1" applyBorder="1" applyAlignment="1">
      <alignment vertical="center"/>
    </xf>
    <xf numFmtId="164" fontId="0" fillId="2" borderId="2" xfId="0" applyNumberFormat="1" applyFill="1" applyBorder="1" applyAlignment="1">
      <alignment vertical="center"/>
    </xf>
    <xf numFmtId="164" fontId="0" fillId="6" borderId="1" xfId="0" applyNumberFormat="1" applyFill="1" applyBorder="1" applyAlignment="1">
      <alignment vertical="center"/>
    </xf>
    <xf numFmtId="164" fontId="0" fillId="4" borderId="1" xfId="0" applyNumberFormat="1" applyFill="1" applyBorder="1" applyAlignment="1">
      <alignment vertical="center"/>
    </xf>
    <xf numFmtId="164" fontId="0" fillId="2" borderId="1" xfId="0" applyNumberFormat="1" applyFill="1" applyBorder="1" applyAlignment="1">
      <alignment vertical="center"/>
    </xf>
    <xf numFmtId="0" fontId="4" fillId="7" borderId="1" xfId="0" applyFont="1" applyFill="1" applyBorder="1" applyAlignment="1">
      <alignment horizontal="center" vertical="center"/>
    </xf>
    <xf numFmtId="9" fontId="4" fillId="7"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8" borderId="4" xfId="0" applyFont="1" applyFill="1" applyBorder="1" applyAlignment="1">
      <alignment horizontal="center"/>
    </xf>
    <xf numFmtId="0" fontId="0" fillId="8" borderId="5" xfId="0" applyFill="1" applyBorder="1"/>
    <xf numFmtId="0" fontId="0" fillId="8" borderId="6" xfId="0" applyFill="1" applyBorder="1"/>
    <xf numFmtId="0" fontId="1" fillId="8" borderId="7" xfId="0" applyFont="1" applyFill="1" applyBorder="1" applyAlignment="1">
      <alignment horizontal="center" vertical="center"/>
    </xf>
    <xf numFmtId="0" fontId="0" fillId="8" borderId="0" xfId="0" applyFill="1" applyBorder="1" applyAlignment="1">
      <alignment vertical="center"/>
    </xf>
    <xf numFmtId="0" fontId="3" fillId="8" borderId="0" xfId="0" applyFont="1" applyFill="1" applyBorder="1" applyAlignment="1">
      <alignment horizontal="right" vertical="center"/>
    </xf>
    <xf numFmtId="0" fontId="1" fillId="8" borderId="0" xfId="0" applyFont="1" applyFill="1" applyBorder="1" applyAlignment="1">
      <alignment horizontal="right" vertical="center"/>
    </xf>
    <xf numFmtId="0" fontId="0" fillId="8" borderId="8" xfId="0" applyFill="1" applyBorder="1" applyAlignment="1">
      <alignment vertical="center"/>
    </xf>
    <xf numFmtId="0" fontId="2" fillId="8" borderId="0" xfId="0" applyFont="1" applyFill="1" applyBorder="1" applyAlignment="1">
      <alignment vertical="center"/>
    </xf>
    <xf numFmtId="0" fontId="1" fillId="8" borderId="9" xfId="0" applyFont="1" applyFill="1" applyBorder="1" applyAlignment="1">
      <alignment horizontal="center" vertical="center"/>
    </xf>
    <xf numFmtId="0" fontId="0" fillId="8" borderId="10" xfId="0" applyFill="1" applyBorder="1" applyAlignment="1">
      <alignment vertical="center"/>
    </xf>
    <xf numFmtId="0" fontId="3" fillId="8" borderId="10" xfId="0" applyFont="1" applyFill="1" applyBorder="1" applyAlignment="1">
      <alignment horizontal="right" vertical="center"/>
    </xf>
    <xf numFmtId="165" fontId="1" fillId="8" borderId="10" xfId="0" applyNumberFormat="1" applyFont="1" applyFill="1" applyBorder="1" applyAlignment="1">
      <alignment vertical="center"/>
    </xf>
    <xf numFmtId="0" fontId="1" fillId="8" borderId="10" xfId="0" applyFont="1" applyFill="1" applyBorder="1" applyAlignment="1">
      <alignment horizontal="right" vertical="center"/>
    </xf>
    <xf numFmtId="0" fontId="2" fillId="8" borderId="10" xfId="0" applyFont="1" applyFill="1" applyBorder="1" applyAlignment="1">
      <alignment vertical="center"/>
    </xf>
    <xf numFmtId="0" fontId="0" fillId="8" borderId="11" xfId="0" applyFill="1" applyBorder="1" applyAlignment="1">
      <alignment vertical="center"/>
    </xf>
    <xf numFmtId="165" fontId="3" fillId="8" borderId="0" xfId="0" applyNumberFormat="1" applyFont="1" applyFill="1" applyBorder="1" applyAlignment="1">
      <alignment horizontal="center" vertical="center"/>
    </xf>
    <xf numFmtId="165" fontId="1" fillId="5" borderId="3" xfId="0" applyNumberFormat="1" applyFont="1" applyFill="1" applyBorder="1" applyAlignment="1" applyProtection="1">
      <alignment horizontal="center" vertical="center"/>
      <protection locked="0"/>
    </xf>
    <xf numFmtId="10" fontId="1" fillId="5" borderId="3" xfId="0" applyNumberFormat="1" applyFont="1" applyFill="1" applyBorder="1" applyAlignment="1" applyProtection="1">
      <alignment horizontal="center" vertical="center"/>
      <protection locked="0"/>
    </xf>
    <xf numFmtId="0" fontId="0" fillId="9" borderId="0" xfId="0" applyFill="1" applyBorder="1" applyAlignment="1">
      <alignment vertical="center"/>
    </xf>
    <xf numFmtId="0" fontId="1" fillId="9" borderId="0" xfId="0" applyFont="1" applyFill="1" applyBorder="1" applyAlignment="1">
      <alignment horizontal="center" vertical="center"/>
    </xf>
    <xf numFmtId="0" fontId="0" fillId="9" borderId="4" xfId="0" applyFill="1" applyBorder="1"/>
    <xf numFmtId="0" fontId="1" fillId="9" borderId="5" xfId="0" applyFont="1" applyFill="1" applyBorder="1" applyAlignment="1">
      <alignment horizontal="center"/>
    </xf>
    <xf numFmtId="0" fontId="0" fillId="9" borderId="5" xfId="0" applyFill="1" applyBorder="1"/>
    <xf numFmtId="0" fontId="0" fillId="9" borderId="6" xfId="0" applyFill="1" applyBorder="1"/>
    <xf numFmtId="0" fontId="0" fillId="9" borderId="7" xfId="0" applyFill="1" applyBorder="1"/>
    <xf numFmtId="0" fontId="0" fillId="9" borderId="0" xfId="0" applyFont="1" applyFill="1" applyBorder="1" applyAlignment="1">
      <alignment horizontal="left"/>
    </xf>
    <xf numFmtId="0" fontId="0" fillId="9" borderId="0" xfId="0" applyFill="1" applyBorder="1"/>
    <xf numFmtId="0" fontId="0" fillId="9" borderId="8" xfId="0" applyFill="1" applyBorder="1"/>
    <xf numFmtId="0" fontId="0" fillId="9" borderId="7" xfId="0" applyFill="1" applyBorder="1" applyAlignment="1">
      <alignment vertical="center"/>
    </xf>
    <xf numFmtId="0" fontId="0" fillId="9" borderId="8" xfId="0" applyFill="1" applyBorder="1" applyAlignment="1">
      <alignment vertical="center"/>
    </xf>
    <xf numFmtId="0" fontId="1" fillId="9" borderId="0" xfId="0" applyFont="1" applyFill="1" applyBorder="1" applyAlignment="1">
      <alignment horizontal="center"/>
    </xf>
    <xf numFmtId="0" fontId="1" fillId="5" borderId="0" xfId="0" applyFont="1" applyFill="1" applyBorder="1" applyAlignment="1">
      <alignment horizontal="center"/>
    </xf>
    <xf numFmtId="0" fontId="0" fillId="5" borderId="0" xfId="0" applyFill="1" applyBorder="1"/>
    <xf numFmtId="0" fontId="0" fillId="9" borderId="9" xfId="0" applyFill="1" applyBorder="1"/>
    <xf numFmtId="0" fontId="1" fillId="9" borderId="10" xfId="0" applyFont="1" applyFill="1" applyBorder="1" applyAlignment="1">
      <alignment horizontal="center"/>
    </xf>
    <xf numFmtId="0" fontId="0" fillId="9" borderId="10" xfId="0" applyFill="1" applyBorder="1"/>
    <xf numFmtId="0" fontId="0" fillId="9" borderId="11" xfId="0" applyFill="1" applyBorder="1"/>
    <xf numFmtId="164" fontId="0" fillId="9" borderId="0" xfId="0" applyNumberFormat="1" applyFill="1" applyBorder="1"/>
    <xf numFmtId="0" fontId="1" fillId="0" borderId="0" xfId="0" applyFont="1" applyAlignment="1">
      <alignment vertical="top"/>
    </xf>
    <xf numFmtId="0" fontId="0" fillId="0" borderId="0" xfId="0" applyAlignment="1"/>
    <xf numFmtId="0" fontId="5" fillId="0" borderId="0" xfId="0" applyFont="1" applyAlignment="1">
      <alignment vertical="top"/>
    </xf>
    <xf numFmtId="0" fontId="5" fillId="0" borderId="0" xfId="0" applyFont="1" applyAlignment="1">
      <alignment horizontal="left"/>
    </xf>
    <xf numFmtId="0" fontId="0" fillId="0" borderId="0" xfId="0" applyFont="1" applyAlignment="1">
      <alignment vertical="top"/>
    </xf>
    <xf numFmtId="0" fontId="0" fillId="0" borderId="0" xfId="0" applyFont="1" applyAlignment="1"/>
    <xf numFmtId="0" fontId="6" fillId="0" borderId="0" xfId="0" applyFont="1" applyAlignment="1">
      <alignment vertical="top"/>
    </xf>
    <xf numFmtId="0" fontId="0" fillId="0" borderId="0" xfId="0" applyFont="1" applyAlignment="1">
      <alignment vertical="top" wrapText="1"/>
    </xf>
    <xf numFmtId="0" fontId="1" fillId="2" borderId="1" xfId="0" applyFont="1" applyFill="1" applyBorder="1" applyAlignment="1">
      <alignment horizontal="center" vertical="center"/>
    </xf>
    <xf numFmtId="0" fontId="1" fillId="0" borderId="0" xfId="0" applyFont="1" applyAlignment="1">
      <alignment horizontal="right"/>
    </xf>
  </cellXfs>
  <cellStyles count="1">
    <cellStyle name="Normal" xfId="0" builtinId="0"/>
  </cellStyles>
  <dxfs count="0"/>
  <tableStyles count="0" defaultTableStyle="TableStyleMedium2" defaultPivotStyle="PivotStyleLight16"/>
  <colors>
    <mruColors>
      <color rgb="FFCCECFF"/>
      <color rgb="FFEFFCFF"/>
      <color rgb="FFFFD3C9"/>
      <color rgb="FFFFB1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lineChart>
        <c:grouping val="standard"/>
        <c:varyColors val="0"/>
        <c:ser>
          <c:idx val="0"/>
          <c:order val="0"/>
          <c:tx>
            <c:v>Value of Properties</c:v>
          </c:tx>
          <c:marker>
            <c:symbol val="none"/>
          </c:marker>
          <c:val>
            <c:numRef>
              <c:f>Sheet1!$F$17:$F$26</c:f>
              <c:numCache>
                <c:formatCode>"$"#,##0.00</c:formatCode>
                <c:ptCount val="10"/>
                <c:pt idx="0">
                  <c:v>10700000</c:v>
                </c:pt>
                <c:pt idx="1">
                  <c:v>11449000</c:v>
                </c:pt>
                <c:pt idx="2">
                  <c:v>12250430</c:v>
                </c:pt>
                <c:pt idx="3">
                  <c:v>13107960.1</c:v>
                </c:pt>
                <c:pt idx="4">
                  <c:v>14025517.307</c:v>
                </c:pt>
                <c:pt idx="5">
                  <c:v>15007303.51849</c:v>
                </c:pt>
                <c:pt idx="6">
                  <c:v>16057814.764784299</c:v>
                </c:pt>
                <c:pt idx="7">
                  <c:v>17181861.798319198</c:v>
                </c:pt>
                <c:pt idx="8">
                  <c:v>18384592.124201544</c:v>
                </c:pt>
                <c:pt idx="9">
                  <c:v>19671513.572895654</c:v>
                </c:pt>
              </c:numCache>
            </c:numRef>
          </c:val>
          <c:smooth val="0"/>
          <c:extLst>
            <c:ext xmlns:c16="http://schemas.microsoft.com/office/drawing/2014/chart" uri="{C3380CC4-5D6E-409C-BE32-E72D297353CC}">
              <c16:uniqueId val="{00000000-D57B-4E7F-9F3C-70FE6BDD1736}"/>
            </c:ext>
          </c:extLst>
        </c:ser>
        <c:ser>
          <c:idx val="1"/>
          <c:order val="1"/>
          <c:tx>
            <c:v>Loans</c:v>
          </c:tx>
          <c:marker>
            <c:symbol val="none"/>
          </c:marker>
          <c:val>
            <c:numRef>
              <c:f>Sheet1!$K$17:$K$26</c:f>
              <c:numCache>
                <c:formatCode>"$"#,##0.00</c:formatCode>
                <c:ptCount val="10"/>
                <c:pt idx="0">
                  <c:v>5150000</c:v>
                </c:pt>
                <c:pt idx="1">
                  <c:v>5305000</c:v>
                </c:pt>
                <c:pt idx="2">
                  <c:v>5465187.5</c:v>
                </c:pt>
                <c:pt idx="3">
                  <c:v>5630757.8125</c:v>
                </c:pt>
                <c:pt idx="4">
                  <c:v>5801914.4140625</c:v>
                </c:pt>
                <c:pt idx="5">
                  <c:v>5978869.3134765625</c:v>
                </c:pt>
                <c:pt idx="6">
                  <c:v>6161843.4373291023</c:v>
                </c:pt>
                <c:pt idx="7">
                  <c:v>6351067.0338287363</c:v>
                </c:pt>
                <c:pt idx="8">
                  <c:v>6546780.0957691818</c:v>
                </c:pt>
                <c:pt idx="9">
                  <c:v>6749232.8035628749</c:v>
                </c:pt>
              </c:numCache>
            </c:numRef>
          </c:val>
          <c:smooth val="0"/>
          <c:extLst>
            <c:ext xmlns:c16="http://schemas.microsoft.com/office/drawing/2014/chart" uri="{C3380CC4-5D6E-409C-BE32-E72D297353CC}">
              <c16:uniqueId val="{00000001-D57B-4E7F-9F3C-70FE6BDD1736}"/>
            </c:ext>
          </c:extLst>
        </c:ser>
        <c:dLbls>
          <c:showLegendKey val="0"/>
          <c:showVal val="0"/>
          <c:showCatName val="0"/>
          <c:showSerName val="0"/>
          <c:showPercent val="0"/>
          <c:showBubbleSize val="0"/>
        </c:dLbls>
        <c:smooth val="0"/>
        <c:axId val="1542335376"/>
        <c:axId val="1454938528"/>
      </c:lineChart>
      <c:catAx>
        <c:axId val="1542335376"/>
        <c:scaling>
          <c:orientation val="minMax"/>
        </c:scaling>
        <c:delete val="0"/>
        <c:axPos val="b"/>
        <c:title>
          <c:tx>
            <c:rich>
              <a:bodyPr/>
              <a:lstStyle/>
              <a:p>
                <a:pPr>
                  <a:defRPr sz="1400"/>
                </a:pPr>
                <a:r>
                  <a:rPr lang="en-AU" sz="1400"/>
                  <a:t>Year</a:t>
                </a:r>
              </a:p>
            </c:rich>
          </c:tx>
          <c:overlay val="0"/>
        </c:title>
        <c:numFmt formatCode="0" sourceLinked="0"/>
        <c:majorTickMark val="none"/>
        <c:minorTickMark val="none"/>
        <c:tickLblPos val="nextTo"/>
        <c:crossAx val="1454938528"/>
        <c:crosses val="autoZero"/>
        <c:auto val="1"/>
        <c:lblAlgn val="ctr"/>
        <c:lblOffset val="100"/>
        <c:noMultiLvlLbl val="0"/>
      </c:catAx>
      <c:valAx>
        <c:axId val="1454938528"/>
        <c:scaling>
          <c:orientation val="minMax"/>
        </c:scaling>
        <c:delete val="0"/>
        <c:axPos val="l"/>
        <c:numFmt formatCode="&quot;$&quot;#,##0" sourceLinked="0"/>
        <c:majorTickMark val="none"/>
        <c:minorTickMark val="none"/>
        <c:tickLblPos val="nextTo"/>
        <c:txPr>
          <a:bodyPr/>
          <a:lstStyle/>
          <a:p>
            <a:pPr>
              <a:defRPr sz="1100" b="1"/>
            </a:pPr>
            <a:endParaRPr lang="en-US"/>
          </a:p>
        </c:txPr>
        <c:crossAx val="1542335376"/>
        <c:crosses val="autoZero"/>
        <c:crossBetween val="between"/>
      </c:valAx>
      <c:spPr>
        <a:gradFill>
          <a:gsLst>
            <a:gs pos="0">
              <a:schemeClr val="accent1">
                <a:lumMod val="20000"/>
                <a:lumOff val="80000"/>
              </a:schemeClr>
            </a:gs>
            <a:gs pos="35000">
              <a:schemeClr val="bg1"/>
            </a:gs>
            <a:gs pos="100000">
              <a:schemeClr val="accent3">
                <a:tint val="15000"/>
                <a:satMod val="350000"/>
              </a:schemeClr>
            </a:gs>
          </a:gsLst>
          <a:lin ang="16200000" scaled="1"/>
        </a:gradFill>
        <a:ln>
          <a:solidFill>
            <a:schemeClr val="accent3">
              <a:shade val="95000"/>
              <a:satMod val="105000"/>
            </a:schemeClr>
          </a:solidFill>
        </a:ln>
      </c:spPr>
    </c:plotArea>
    <c:legend>
      <c:legendPos val="b"/>
      <c:legendEntry>
        <c:idx val="0"/>
        <c:txPr>
          <a:bodyPr/>
          <a:lstStyle/>
          <a:p>
            <a:pPr>
              <a:defRPr sz="1100" b="1"/>
            </a:pPr>
            <a:endParaRPr lang="en-US"/>
          </a:p>
        </c:txPr>
      </c:legendEntry>
      <c:legendEntry>
        <c:idx val="1"/>
        <c:txPr>
          <a:bodyPr/>
          <a:lstStyle/>
          <a:p>
            <a:pPr>
              <a:defRPr sz="1100" b="1"/>
            </a:pPr>
            <a:endParaRPr lang="en-US"/>
          </a:p>
        </c:txPr>
      </c:legendEntry>
      <c:overlay val="0"/>
    </c:legend>
    <c:plotVisOnly val="1"/>
    <c:dispBlanksAs val="gap"/>
    <c:showDLblsOverMax val="0"/>
  </c:chart>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Sheet1!$L$16</c:f>
              <c:strCache>
                <c:ptCount val="1"/>
                <c:pt idx="0">
                  <c:v>LVR</c:v>
                </c:pt>
              </c:strCache>
            </c:strRef>
          </c:tx>
          <c:spPr>
            <a:solidFill>
              <a:schemeClr val="tx1">
                <a:lumMod val="50000"/>
                <a:lumOff val="50000"/>
              </a:schemeClr>
            </a:solidFill>
          </c:spPr>
          <c:invertIfNegative val="0"/>
          <c:val>
            <c:numRef>
              <c:f>Sheet1!$L$17:$L$26</c:f>
              <c:numCache>
                <c:formatCode>0%</c:formatCode>
                <c:ptCount val="10"/>
                <c:pt idx="0">
                  <c:v>0.48130841121495327</c:v>
                </c:pt>
                <c:pt idx="1">
                  <c:v>0.4633592453489388</c:v>
                </c:pt>
                <c:pt idx="2">
                  <c:v>0.4461220953060423</c:v>
                </c:pt>
                <c:pt idx="3">
                  <c:v>0.42956781753554468</c:v>
                </c:pt>
                <c:pt idx="4">
                  <c:v>0.41366847917736488</c:v>
                </c:pt>
                <c:pt idx="5">
                  <c:v>0.39839730742502782</c:v>
                </c:pt>
                <c:pt idx="6">
                  <c:v>0.38372864101299609</c:v>
                </c:pt>
                <c:pt idx="7">
                  <c:v>0.36963788373911982</c:v>
                </c:pt>
                <c:pt idx="8">
                  <c:v>0.35610145993671388</c:v>
                </c:pt>
                <c:pt idx="9">
                  <c:v>0.34309677181436049</c:v>
                </c:pt>
              </c:numCache>
            </c:numRef>
          </c:val>
          <c:extLst>
            <c:ext xmlns:c16="http://schemas.microsoft.com/office/drawing/2014/chart" uri="{C3380CC4-5D6E-409C-BE32-E72D297353CC}">
              <c16:uniqueId val="{00000000-841C-40B8-9EFE-8DC32F12D4E6}"/>
            </c:ext>
          </c:extLst>
        </c:ser>
        <c:dLbls>
          <c:showLegendKey val="0"/>
          <c:showVal val="0"/>
          <c:showCatName val="0"/>
          <c:showSerName val="0"/>
          <c:showPercent val="0"/>
          <c:showBubbleSize val="0"/>
        </c:dLbls>
        <c:gapWidth val="150"/>
        <c:shape val="box"/>
        <c:axId val="1549809936"/>
        <c:axId val="1549799536"/>
        <c:axId val="0"/>
      </c:bar3DChart>
      <c:catAx>
        <c:axId val="1549809936"/>
        <c:scaling>
          <c:orientation val="minMax"/>
        </c:scaling>
        <c:delete val="0"/>
        <c:axPos val="b"/>
        <c:title>
          <c:tx>
            <c:rich>
              <a:bodyPr/>
              <a:lstStyle/>
              <a:p>
                <a:pPr>
                  <a:defRPr sz="1400"/>
                </a:pPr>
                <a:r>
                  <a:rPr lang="en-AU" sz="1400"/>
                  <a:t>Year</a:t>
                </a:r>
              </a:p>
            </c:rich>
          </c:tx>
          <c:overlay val="0"/>
        </c:title>
        <c:majorTickMark val="out"/>
        <c:minorTickMark val="none"/>
        <c:tickLblPos val="nextTo"/>
        <c:txPr>
          <a:bodyPr/>
          <a:lstStyle/>
          <a:p>
            <a:pPr>
              <a:defRPr sz="1000" b="0"/>
            </a:pPr>
            <a:endParaRPr lang="en-US"/>
          </a:p>
        </c:txPr>
        <c:crossAx val="1549799536"/>
        <c:crosses val="autoZero"/>
        <c:auto val="1"/>
        <c:lblAlgn val="ctr"/>
        <c:lblOffset val="100"/>
        <c:noMultiLvlLbl val="0"/>
      </c:catAx>
      <c:valAx>
        <c:axId val="1549799536"/>
        <c:scaling>
          <c:orientation val="minMax"/>
        </c:scaling>
        <c:delete val="0"/>
        <c:axPos val="l"/>
        <c:majorGridlines/>
        <c:numFmt formatCode="0%" sourceLinked="1"/>
        <c:majorTickMark val="out"/>
        <c:minorTickMark val="none"/>
        <c:tickLblPos val="nextTo"/>
        <c:txPr>
          <a:bodyPr/>
          <a:lstStyle/>
          <a:p>
            <a:pPr>
              <a:defRPr sz="1100" b="1"/>
            </a:pPr>
            <a:endParaRPr lang="en-US"/>
          </a:p>
        </c:txPr>
        <c:crossAx val="1549809936"/>
        <c:crosses val="autoZero"/>
        <c:crossBetween val="between"/>
      </c:valAx>
    </c:plotArea>
    <c:plotVisOnly val="1"/>
    <c:dispBlanksAs val="gap"/>
    <c:showDLblsOverMax val="0"/>
  </c:chart>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gif"/><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cid:image001.gif@01D2D2E3.63A39600" TargetMode="External"/></Relationships>
</file>

<file path=xl/drawings/drawing1.xml><?xml version="1.0" encoding="utf-8"?>
<xdr:wsDr xmlns:xdr="http://schemas.openxmlformats.org/drawingml/2006/spreadsheetDrawing" xmlns:a="http://schemas.openxmlformats.org/drawingml/2006/main">
  <xdr:twoCellAnchor editAs="absolute">
    <xdr:from>
      <xdr:col>2</xdr:col>
      <xdr:colOff>0</xdr:colOff>
      <xdr:row>27</xdr:row>
      <xdr:rowOff>27384</xdr:rowOff>
    </xdr:from>
    <xdr:to>
      <xdr:col>6</xdr:col>
      <xdr:colOff>1024781</xdr:colOff>
      <xdr:row>49</xdr:row>
      <xdr:rowOff>107157</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7</xdr:col>
      <xdr:colOff>226218</xdr:colOff>
      <xdr:row>27</xdr:row>
      <xdr:rowOff>11907</xdr:rowOff>
    </xdr:from>
    <xdr:to>
      <xdr:col>12</xdr:col>
      <xdr:colOff>36562</xdr:colOff>
      <xdr:row>49</xdr:row>
      <xdr:rowOff>107157</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10</xdr:col>
      <xdr:colOff>0</xdr:colOff>
      <xdr:row>1</xdr:row>
      <xdr:rowOff>102199</xdr:rowOff>
    </xdr:from>
    <xdr:to>
      <xdr:col>10</xdr:col>
      <xdr:colOff>1057275</xdr:colOff>
      <xdr:row>6</xdr:row>
      <xdr:rowOff>180975</xdr:rowOff>
    </xdr:to>
    <xdr:pic>
      <xdr:nvPicPr>
        <xdr:cNvPr id="5" name="Picture 3" descr="cid:image001.gif@01D28547.2D663190">
          <a:extLst>
            <a:ext uri="{FF2B5EF4-FFF2-40B4-BE49-F238E27FC236}">
              <a16:creationId xmlns:a16="http://schemas.microsoft.com/office/drawing/2014/main" id="{D1EF46DE-1EEF-4983-84F5-4188C0C4735D}"/>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8467725" y="311749"/>
          <a:ext cx="1057275" cy="10312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4"/>
  <sheetViews>
    <sheetView tabSelected="1" workbookViewId="0">
      <selection activeCell="P8" sqref="P8"/>
    </sheetView>
  </sheetViews>
  <sheetFormatPr defaultColWidth="8.85546875" defaultRowHeight="15" x14ac:dyDescent="0.25"/>
  <cols>
    <col min="1" max="1" width="3" customWidth="1"/>
    <col min="2" max="2" width="4.140625" customWidth="1"/>
    <col min="3" max="3" width="7.7109375" style="1" customWidth="1"/>
    <col min="4" max="6" width="15.7109375" customWidth="1"/>
    <col min="7" max="7" width="16.42578125" customWidth="1"/>
    <col min="8" max="9" width="15.42578125" customWidth="1"/>
    <col min="10" max="10" width="17.7109375" customWidth="1"/>
    <col min="11" max="11" width="17.140625" customWidth="1"/>
    <col min="12" max="12" width="7.42578125" customWidth="1"/>
    <col min="13" max="13" width="4.28515625" customWidth="1"/>
  </cols>
  <sheetData>
    <row r="1" spans="2:13" ht="16.5" customHeight="1" thickBot="1" x14ac:dyDescent="0.3"/>
    <row r="2" spans="2:13" x14ac:dyDescent="0.25">
      <c r="B2" s="36"/>
      <c r="C2" s="37"/>
      <c r="D2" s="38"/>
      <c r="E2" s="38"/>
      <c r="F2" s="38"/>
      <c r="G2" s="38"/>
      <c r="H2" s="38"/>
      <c r="I2" s="38"/>
      <c r="J2" s="38"/>
      <c r="K2" s="38"/>
      <c r="L2" s="38"/>
      <c r="M2" s="39"/>
    </row>
    <row r="3" spans="2:13" x14ac:dyDescent="0.25">
      <c r="B3" s="40"/>
      <c r="C3" s="41" t="s">
        <v>19</v>
      </c>
      <c r="D3" s="42"/>
      <c r="E3" s="42"/>
      <c r="F3" s="42"/>
      <c r="G3" s="42"/>
      <c r="H3" s="42"/>
      <c r="I3" s="42"/>
      <c r="J3" s="42"/>
      <c r="K3" s="42"/>
      <c r="L3" s="42"/>
      <c r="M3" s="43"/>
    </row>
    <row r="4" spans="2:13" x14ac:dyDescent="0.25">
      <c r="B4" s="40"/>
      <c r="C4" s="41" t="s">
        <v>20</v>
      </c>
      <c r="D4" s="42"/>
      <c r="E4" s="42"/>
      <c r="F4" s="42"/>
      <c r="G4" s="42"/>
      <c r="H4" s="42"/>
      <c r="I4" s="42"/>
      <c r="J4" s="42"/>
      <c r="K4" s="42"/>
      <c r="L4" s="42"/>
      <c r="M4" s="43"/>
    </row>
    <row r="5" spans="2:13" x14ac:dyDescent="0.25">
      <c r="B5" s="40"/>
      <c r="C5" s="41" t="s">
        <v>21</v>
      </c>
      <c r="D5" s="42"/>
      <c r="E5" s="42"/>
      <c r="F5" s="42"/>
      <c r="G5" s="42"/>
      <c r="H5" s="42"/>
      <c r="I5" s="42"/>
      <c r="J5" s="42"/>
      <c r="K5" s="42"/>
      <c r="L5" s="42"/>
      <c r="M5" s="43"/>
    </row>
    <row r="6" spans="2:13" x14ac:dyDescent="0.25">
      <c r="B6" s="40"/>
      <c r="C6" s="41" t="s">
        <v>22</v>
      </c>
      <c r="D6" s="42"/>
      <c r="E6" s="42"/>
      <c r="F6" s="42"/>
      <c r="G6" s="42"/>
      <c r="H6" s="42"/>
      <c r="I6" s="42"/>
      <c r="J6" s="42"/>
      <c r="K6" s="42"/>
      <c r="L6" s="42"/>
      <c r="M6" s="43"/>
    </row>
    <row r="7" spans="2:13" ht="15.75" customHeight="1" thickBot="1" x14ac:dyDescent="0.3">
      <c r="B7" s="40"/>
      <c r="C7" s="41"/>
      <c r="D7" s="42"/>
      <c r="E7" s="42"/>
      <c r="F7" s="42"/>
      <c r="G7" s="42"/>
      <c r="H7" s="42"/>
      <c r="I7" s="42"/>
      <c r="J7" s="42"/>
      <c r="K7" s="42"/>
      <c r="L7" s="42"/>
      <c r="M7" s="43"/>
    </row>
    <row r="8" spans="2:13" ht="18.75" customHeight="1" thickBot="1" x14ac:dyDescent="0.3">
      <c r="B8" s="40"/>
      <c r="C8" s="15"/>
      <c r="D8" s="16"/>
      <c r="E8" s="16"/>
      <c r="F8" s="16"/>
      <c r="G8" s="16"/>
      <c r="H8" s="16"/>
      <c r="I8" s="16"/>
      <c r="J8" s="16"/>
      <c r="K8" s="16"/>
      <c r="L8" s="17"/>
      <c r="M8" s="43"/>
    </row>
    <row r="9" spans="2:13" s="2" customFormat="1" ht="22.5" customHeight="1" thickBot="1" x14ac:dyDescent="0.3">
      <c r="B9" s="44"/>
      <c r="C9" s="18"/>
      <c r="D9" s="19"/>
      <c r="E9" s="20" t="s">
        <v>6</v>
      </c>
      <c r="F9" s="32">
        <v>10000000</v>
      </c>
      <c r="G9" s="19"/>
      <c r="H9" s="21" t="s">
        <v>13</v>
      </c>
      <c r="I9" s="33">
        <v>2.5000000000000001E-2</v>
      </c>
      <c r="J9" s="19"/>
      <c r="K9" s="19"/>
      <c r="L9" s="22"/>
      <c r="M9" s="45"/>
    </row>
    <row r="10" spans="2:13" s="2" customFormat="1" ht="22.5" customHeight="1" thickBot="1" x14ac:dyDescent="0.3">
      <c r="B10" s="44"/>
      <c r="C10" s="18"/>
      <c r="D10" s="19"/>
      <c r="E10" s="20" t="s">
        <v>7</v>
      </c>
      <c r="F10" s="32">
        <v>5000000</v>
      </c>
      <c r="G10" s="19"/>
      <c r="H10" s="21" t="s">
        <v>10</v>
      </c>
      <c r="I10" s="33">
        <v>7.0000000000000007E-2</v>
      </c>
      <c r="J10" s="19"/>
      <c r="K10" s="19"/>
      <c r="L10" s="22"/>
      <c r="M10" s="45"/>
    </row>
    <row r="11" spans="2:13" s="2" customFormat="1" ht="22.5" customHeight="1" thickBot="1" x14ac:dyDescent="0.3">
      <c r="B11" s="44"/>
      <c r="C11" s="18"/>
      <c r="D11" s="19"/>
      <c r="E11" s="20" t="s">
        <v>8</v>
      </c>
      <c r="F11" s="31">
        <f>F9-F10</f>
        <v>5000000</v>
      </c>
      <c r="G11" s="19"/>
      <c r="H11" s="21" t="s">
        <v>11</v>
      </c>
      <c r="I11" s="33">
        <v>0.05</v>
      </c>
      <c r="J11" s="19"/>
      <c r="K11" s="19"/>
      <c r="L11" s="22"/>
      <c r="M11" s="45"/>
    </row>
    <row r="12" spans="2:13" s="2" customFormat="1" ht="22.5" customHeight="1" thickBot="1" x14ac:dyDescent="0.3">
      <c r="B12" s="44"/>
      <c r="C12" s="18"/>
      <c r="D12" s="19"/>
      <c r="E12" s="20" t="s">
        <v>9</v>
      </c>
      <c r="F12" s="32">
        <v>300000</v>
      </c>
      <c r="G12" s="19"/>
      <c r="H12" s="21" t="s">
        <v>12</v>
      </c>
      <c r="I12" s="32">
        <v>200000</v>
      </c>
      <c r="J12" s="23" t="s">
        <v>14</v>
      </c>
      <c r="K12" s="19"/>
      <c r="L12" s="22"/>
      <c r="M12" s="45"/>
    </row>
    <row r="13" spans="2:13" s="2" customFormat="1" ht="15.75" customHeight="1" thickBot="1" x14ac:dyDescent="0.3">
      <c r="B13" s="44"/>
      <c r="C13" s="24"/>
      <c r="D13" s="25"/>
      <c r="E13" s="26"/>
      <c r="F13" s="27"/>
      <c r="G13" s="25"/>
      <c r="H13" s="28"/>
      <c r="I13" s="27"/>
      <c r="J13" s="29"/>
      <c r="K13" s="25"/>
      <c r="L13" s="30"/>
      <c r="M13" s="45"/>
    </row>
    <row r="14" spans="2:13" ht="23.25" customHeight="1" x14ac:dyDescent="0.25">
      <c r="B14" s="40"/>
      <c r="C14" s="46"/>
      <c r="D14" s="42"/>
      <c r="E14" s="42"/>
      <c r="F14" s="42"/>
      <c r="G14" s="42"/>
      <c r="H14" s="42"/>
      <c r="I14" s="42"/>
      <c r="J14" s="42"/>
      <c r="K14" s="42"/>
      <c r="L14" s="42"/>
      <c r="M14" s="43"/>
    </row>
    <row r="15" spans="2:13" s="2" customFormat="1" ht="21" customHeight="1" x14ac:dyDescent="0.25">
      <c r="B15" s="44"/>
      <c r="C15" s="35"/>
      <c r="D15" s="34"/>
      <c r="E15" s="62" t="s">
        <v>5</v>
      </c>
      <c r="F15" s="62"/>
      <c r="G15" s="34"/>
      <c r="H15" s="34"/>
      <c r="I15" s="34"/>
      <c r="J15" s="34"/>
      <c r="K15" s="34"/>
      <c r="L15" s="34"/>
      <c r="M15" s="45"/>
    </row>
    <row r="16" spans="2:13" s="2" customFormat="1" ht="21" customHeight="1" x14ac:dyDescent="0.25">
      <c r="B16" s="44"/>
      <c r="C16" s="3" t="s">
        <v>0</v>
      </c>
      <c r="D16" s="4" t="s">
        <v>18</v>
      </c>
      <c r="E16" s="14" t="s">
        <v>1</v>
      </c>
      <c r="F16" s="14" t="s">
        <v>2</v>
      </c>
      <c r="G16" s="5" t="s">
        <v>15</v>
      </c>
      <c r="H16" s="6" t="s">
        <v>23</v>
      </c>
      <c r="I16" s="5" t="s">
        <v>16</v>
      </c>
      <c r="J16" s="5" t="s">
        <v>17</v>
      </c>
      <c r="K16" s="5" t="s">
        <v>3</v>
      </c>
      <c r="L16" s="12" t="s">
        <v>4</v>
      </c>
      <c r="M16" s="45"/>
    </row>
    <row r="17" spans="2:13" s="2" customFormat="1" ht="21" customHeight="1" x14ac:dyDescent="0.25">
      <c r="B17" s="44"/>
      <c r="C17" s="3">
        <v>1</v>
      </c>
      <c r="D17" s="7">
        <f>F11</f>
        <v>5000000</v>
      </c>
      <c r="E17" s="8">
        <f>F9</f>
        <v>10000000</v>
      </c>
      <c r="F17" s="8">
        <f>E17+(E17*I10)</f>
        <v>10700000</v>
      </c>
      <c r="G17" s="9">
        <f>F10</f>
        <v>5000000</v>
      </c>
      <c r="H17" s="10">
        <f>F12</f>
        <v>300000</v>
      </c>
      <c r="I17" s="9">
        <f>G17*I11</f>
        <v>250000</v>
      </c>
      <c r="J17" s="9">
        <f>I12</f>
        <v>200000</v>
      </c>
      <c r="K17" s="9">
        <f t="shared" ref="K17:K26" si="0">G17-H17+I17+J17</f>
        <v>5150000</v>
      </c>
      <c r="L17" s="13">
        <f t="shared" ref="L17:L26" si="1">K17/F17</f>
        <v>0.48130841121495327</v>
      </c>
      <c r="M17" s="45"/>
    </row>
    <row r="18" spans="2:13" s="2" customFormat="1" ht="21" customHeight="1" x14ac:dyDescent="0.25">
      <c r="B18" s="44"/>
      <c r="C18" s="3">
        <v>2</v>
      </c>
      <c r="D18" s="7">
        <f>F18-K18</f>
        <v>6144000</v>
      </c>
      <c r="E18" s="11">
        <f t="shared" ref="E18:E26" si="2">F17</f>
        <v>10700000</v>
      </c>
      <c r="F18" s="8">
        <f>E18+(E18*I10)</f>
        <v>11449000</v>
      </c>
      <c r="G18" s="9">
        <f>K17</f>
        <v>5150000</v>
      </c>
      <c r="H18" s="10">
        <f>H17+(H17*I9)</f>
        <v>307500</v>
      </c>
      <c r="I18" s="9">
        <f>G18*I11</f>
        <v>257500</v>
      </c>
      <c r="J18" s="9">
        <f>J17+(J17*I9)</f>
        <v>205000</v>
      </c>
      <c r="K18" s="9">
        <f t="shared" si="0"/>
        <v>5305000</v>
      </c>
      <c r="L18" s="13">
        <f t="shared" si="1"/>
        <v>0.4633592453489388</v>
      </c>
      <c r="M18" s="45"/>
    </row>
    <row r="19" spans="2:13" s="2" customFormat="1" ht="21" customHeight="1" x14ac:dyDescent="0.25">
      <c r="B19" s="44"/>
      <c r="C19" s="3">
        <v>3</v>
      </c>
      <c r="D19" s="7">
        <f>F19-K19</f>
        <v>6785242.5</v>
      </c>
      <c r="E19" s="11">
        <f t="shared" si="2"/>
        <v>11449000</v>
      </c>
      <c r="F19" s="8">
        <f>E19+(E19*I10)</f>
        <v>12250430</v>
      </c>
      <c r="G19" s="9">
        <f>K18</f>
        <v>5305000</v>
      </c>
      <c r="H19" s="10">
        <f>H18+(H18*I9)</f>
        <v>315187.5</v>
      </c>
      <c r="I19" s="9">
        <f>G19*I11</f>
        <v>265250</v>
      </c>
      <c r="J19" s="9">
        <f>J18+(J18*I9)</f>
        <v>210125</v>
      </c>
      <c r="K19" s="9">
        <f t="shared" si="0"/>
        <v>5465187.5</v>
      </c>
      <c r="L19" s="13">
        <f t="shared" si="1"/>
        <v>0.4461220953060423</v>
      </c>
      <c r="M19" s="45"/>
    </row>
    <row r="20" spans="2:13" s="2" customFormat="1" ht="21" customHeight="1" x14ac:dyDescent="0.25">
      <c r="B20" s="44"/>
      <c r="C20" s="3">
        <v>4</v>
      </c>
      <c r="D20" s="7">
        <f t="shared" ref="D20:D26" si="3">F20-K20</f>
        <v>7477202.2874999996</v>
      </c>
      <c r="E20" s="11">
        <f t="shared" si="2"/>
        <v>12250430</v>
      </c>
      <c r="F20" s="8">
        <f>E20+(E20*I10)</f>
        <v>13107960.1</v>
      </c>
      <c r="G20" s="9">
        <f>K19</f>
        <v>5465187.5</v>
      </c>
      <c r="H20" s="10">
        <f>H19+(H19*I9)</f>
        <v>323067.1875</v>
      </c>
      <c r="I20" s="9">
        <f>G20*I11</f>
        <v>273259.375</v>
      </c>
      <c r="J20" s="9">
        <f>J19+(J19*I9)</f>
        <v>215378.125</v>
      </c>
      <c r="K20" s="9">
        <f t="shared" si="0"/>
        <v>5630757.8125</v>
      </c>
      <c r="L20" s="13">
        <f t="shared" si="1"/>
        <v>0.42956781753554468</v>
      </c>
      <c r="M20" s="45"/>
    </row>
    <row r="21" spans="2:13" s="2" customFormat="1" ht="21" customHeight="1" x14ac:dyDescent="0.25">
      <c r="B21" s="44"/>
      <c r="C21" s="3">
        <v>5</v>
      </c>
      <c r="D21" s="7">
        <f t="shared" si="3"/>
        <v>8223602.8929375</v>
      </c>
      <c r="E21" s="11">
        <f t="shared" si="2"/>
        <v>13107960.1</v>
      </c>
      <c r="F21" s="8">
        <f>E21+(E21*I10)</f>
        <v>14025517.307</v>
      </c>
      <c r="G21" s="9">
        <f>K20</f>
        <v>5630757.8125</v>
      </c>
      <c r="H21" s="10">
        <f>H20+(H20*I9)</f>
        <v>331143.8671875</v>
      </c>
      <c r="I21" s="9">
        <f>G21*I11</f>
        <v>281537.890625</v>
      </c>
      <c r="J21" s="9">
        <f>J20+(J20*I9)</f>
        <v>220762.578125</v>
      </c>
      <c r="K21" s="9">
        <f t="shared" si="0"/>
        <v>5801914.4140625</v>
      </c>
      <c r="L21" s="13">
        <f t="shared" si="1"/>
        <v>0.41366847917736488</v>
      </c>
      <c r="M21" s="45"/>
    </row>
    <row r="22" spans="2:13" s="2" customFormat="1" ht="21" customHeight="1" x14ac:dyDescent="0.25">
      <c r="B22" s="44"/>
      <c r="C22" s="3">
        <v>6</v>
      </c>
      <c r="D22" s="7">
        <f t="shared" si="3"/>
        <v>9028434.2050134372</v>
      </c>
      <c r="E22" s="11">
        <f t="shared" si="2"/>
        <v>14025517.307</v>
      </c>
      <c r="F22" s="8">
        <f>E22+(E22*I10)</f>
        <v>15007303.51849</v>
      </c>
      <c r="G22" s="9">
        <f t="shared" ref="G22:G26" si="4">K21</f>
        <v>5801914.4140625</v>
      </c>
      <c r="H22" s="10">
        <f>H21+(H21*I9)</f>
        <v>339422.4638671875</v>
      </c>
      <c r="I22" s="9">
        <f>G22*I11</f>
        <v>290095.720703125</v>
      </c>
      <c r="J22" s="9">
        <f>J21+(J21*I9)</f>
        <v>226281.642578125</v>
      </c>
      <c r="K22" s="9">
        <f t="shared" si="0"/>
        <v>5978869.3134765625</v>
      </c>
      <c r="L22" s="13">
        <f t="shared" si="1"/>
        <v>0.39839730742502782</v>
      </c>
      <c r="M22" s="45"/>
    </row>
    <row r="23" spans="2:13" s="2" customFormat="1" ht="21" customHeight="1" x14ac:dyDescent="0.25">
      <c r="B23" s="44"/>
      <c r="C23" s="3">
        <v>7</v>
      </c>
      <c r="D23" s="7">
        <f t="shared" si="3"/>
        <v>9895971.3274551965</v>
      </c>
      <c r="E23" s="11">
        <f t="shared" si="2"/>
        <v>15007303.51849</v>
      </c>
      <c r="F23" s="8">
        <f>E23+(E23*I10)</f>
        <v>16057814.764784299</v>
      </c>
      <c r="G23" s="9">
        <f t="shared" si="4"/>
        <v>5978869.3134765625</v>
      </c>
      <c r="H23" s="10">
        <f>H22+(H22*I9)</f>
        <v>347908.02546386718</v>
      </c>
      <c r="I23" s="9">
        <f>G23*I11</f>
        <v>298943.46567382815</v>
      </c>
      <c r="J23" s="9">
        <f>J22+(J22*I9)</f>
        <v>231938.68364257814</v>
      </c>
      <c r="K23" s="9">
        <f t="shared" si="0"/>
        <v>6161843.4373291023</v>
      </c>
      <c r="L23" s="13">
        <f t="shared" si="1"/>
        <v>0.38372864101299609</v>
      </c>
      <c r="M23" s="45"/>
    </row>
    <row r="24" spans="2:13" s="2" customFormat="1" ht="21" customHeight="1" x14ac:dyDescent="0.25">
      <c r="B24" s="44"/>
      <c r="C24" s="3">
        <v>8</v>
      </c>
      <c r="D24" s="7">
        <f t="shared" si="3"/>
        <v>10830794.764490463</v>
      </c>
      <c r="E24" s="11">
        <f t="shared" si="2"/>
        <v>16057814.764784299</v>
      </c>
      <c r="F24" s="8">
        <f>E24+(E24*I10)</f>
        <v>17181861.798319198</v>
      </c>
      <c r="G24" s="9">
        <f t="shared" si="4"/>
        <v>6161843.4373291023</v>
      </c>
      <c r="H24" s="10">
        <f>H23+(H23*I9)</f>
        <v>356605.72610046383</v>
      </c>
      <c r="I24" s="9">
        <f>G24*I11</f>
        <v>308092.17186645512</v>
      </c>
      <c r="J24" s="9">
        <f>J23+(J23*I9)</f>
        <v>237737.1507336426</v>
      </c>
      <c r="K24" s="9">
        <f t="shared" si="0"/>
        <v>6351067.0338287363</v>
      </c>
      <c r="L24" s="13">
        <f t="shared" si="1"/>
        <v>0.36963788373911982</v>
      </c>
      <c r="M24" s="45"/>
    </row>
    <row r="25" spans="2:13" s="2" customFormat="1" ht="21" customHeight="1" x14ac:dyDescent="0.25">
      <c r="B25" s="44"/>
      <c r="C25" s="3">
        <v>9</v>
      </c>
      <c r="D25" s="7">
        <f t="shared" si="3"/>
        <v>11837812.028432362</v>
      </c>
      <c r="E25" s="11">
        <f t="shared" si="2"/>
        <v>17181861.798319198</v>
      </c>
      <c r="F25" s="8">
        <f>E25+(E25*I10)</f>
        <v>18384592.124201544</v>
      </c>
      <c r="G25" s="9">
        <f t="shared" si="4"/>
        <v>6351067.0338287363</v>
      </c>
      <c r="H25" s="10">
        <f>H24+(H24*I9)</f>
        <v>365520.86925297545</v>
      </c>
      <c r="I25" s="9">
        <f>G25*I11</f>
        <v>317553.35169143684</v>
      </c>
      <c r="J25" s="9">
        <f>J24+(J24*I9)</f>
        <v>243680.57950198365</v>
      </c>
      <c r="K25" s="9">
        <f t="shared" si="0"/>
        <v>6546780.0957691818</v>
      </c>
      <c r="L25" s="13">
        <f t="shared" si="1"/>
        <v>0.35610145993671388</v>
      </c>
      <c r="M25" s="45"/>
    </row>
    <row r="26" spans="2:13" s="2" customFormat="1" ht="21" customHeight="1" x14ac:dyDescent="0.25">
      <c r="B26" s="44"/>
      <c r="C26" s="3">
        <v>10</v>
      </c>
      <c r="D26" s="7">
        <f t="shared" si="3"/>
        <v>12922280.769332778</v>
      </c>
      <c r="E26" s="11">
        <f t="shared" si="2"/>
        <v>18384592.124201544</v>
      </c>
      <c r="F26" s="8">
        <f>E26+(E26*I10)</f>
        <v>19671513.572895654</v>
      </c>
      <c r="G26" s="9">
        <f t="shared" si="4"/>
        <v>6546780.0957691818</v>
      </c>
      <c r="H26" s="10">
        <f>H25+(H25*I9)</f>
        <v>374658.89098429983</v>
      </c>
      <c r="I26" s="9">
        <f>G26*I11</f>
        <v>327339.0047884591</v>
      </c>
      <c r="J26" s="9">
        <f>J25+(J25*I9)</f>
        <v>249772.59398953326</v>
      </c>
      <c r="K26" s="9">
        <f t="shared" si="0"/>
        <v>6749232.8035628749</v>
      </c>
      <c r="L26" s="13">
        <f t="shared" si="1"/>
        <v>0.34309677181436049</v>
      </c>
      <c r="M26" s="45"/>
    </row>
    <row r="27" spans="2:13" ht="25.5" customHeight="1" x14ac:dyDescent="0.25">
      <c r="B27" s="40"/>
      <c r="C27" s="46"/>
      <c r="D27" s="42"/>
      <c r="E27" s="42"/>
      <c r="F27" s="42"/>
      <c r="G27" s="42"/>
      <c r="H27" s="42"/>
      <c r="I27" s="42"/>
      <c r="J27" s="53"/>
      <c r="K27" s="42"/>
      <c r="L27" s="42"/>
      <c r="M27" s="43"/>
    </row>
    <row r="28" spans="2:13" x14ac:dyDescent="0.25">
      <c r="B28" s="40"/>
      <c r="C28" s="47"/>
      <c r="D28" s="48"/>
      <c r="E28" s="48"/>
      <c r="F28" s="48"/>
      <c r="G28" s="42"/>
      <c r="H28" s="42"/>
      <c r="I28" s="48"/>
      <c r="J28" s="48"/>
      <c r="K28" s="48"/>
      <c r="L28" s="48"/>
      <c r="M28" s="43"/>
    </row>
    <row r="29" spans="2:13" x14ac:dyDescent="0.25">
      <c r="B29" s="40"/>
      <c r="C29" s="47"/>
      <c r="D29" s="48"/>
      <c r="E29" s="48"/>
      <c r="F29" s="48"/>
      <c r="G29" s="42"/>
      <c r="H29" s="42"/>
      <c r="I29" s="48"/>
      <c r="J29" s="48"/>
      <c r="K29" s="48"/>
      <c r="L29" s="48"/>
      <c r="M29" s="43"/>
    </row>
    <row r="30" spans="2:13" x14ac:dyDescent="0.25">
      <c r="B30" s="40"/>
      <c r="C30" s="47"/>
      <c r="D30" s="48"/>
      <c r="E30" s="48"/>
      <c r="F30" s="48"/>
      <c r="G30" s="42"/>
      <c r="H30" s="42"/>
      <c r="I30" s="48"/>
      <c r="J30" s="48"/>
      <c r="K30" s="48"/>
      <c r="L30" s="48"/>
      <c r="M30" s="43"/>
    </row>
    <row r="31" spans="2:13" x14ac:dyDescent="0.25">
      <c r="B31" s="40"/>
      <c r="C31" s="47"/>
      <c r="D31" s="48"/>
      <c r="E31" s="48"/>
      <c r="F31" s="48"/>
      <c r="G31" s="42"/>
      <c r="H31" s="42"/>
      <c r="I31" s="48"/>
      <c r="J31" s="48"/>
      <c r="K31" s="48"/>
      <c r="L31" s="48"/>
      <c r="M31" s="43"/>
    </row>
    <row r="32" spans="2:13" x14ac:dyDescent="0.25">
      <c r="B32" s="40"/>
      <c r="C32" s="47"/>
      <c r="D32" s="48"/>
      <c r="E32" s="48"/>
      <c r="F32" s="48"/>
      <c r="G32" s="42"/>
      <c r="H32" s="42"/>
      <c r="I32" s="48"/>
      <c r="J32" s="48"/>
      <c r="K32" s="48"/>
      <c r="L32" s="48"/>
      <c r="M32" s="43"/>
    </row>
    <row r="33" spans="2:13" x14ac:dyDescent="0.25">
      <c r="B33" s="40"/>
      <c r="C33" s="47"/>
      <c r="D33" s="48"/>
      <c r="E33" s="48"/>
      <c r="F33" s="48"/>
      <c r="G33" s="42"/>
      <c r="H33" s="42"/>
      <c r="I33" s="48"/>
      <c r="J33" s="48"/>
      <c r="K33" s="48"/>
      <c r="L33" s="48"/>
      <c r="M33" s="43"/>
    </row>
    <row r="34" spans="2:13" x14ac:dyDescent="0.25">
      <c r="B34" s="40"/>
      <c r="C34" s="47"/>
      <c r="D34" s="48"/>
      <c r="E34" s="48"/>
      <c r="F34" s="48"/>
      <c r="G34" s="42"/>
      <c r="H34" s="42"/>
      <c r="I34" s="48"/>
      <c r="J34" s="48"/>
      <c r="K34" s="48"/>
      <c r="L34" s="48"/>
      <c r="M34" s="43"/>
    </row>
    <row r="35" spans="2:13" x14ac:dyDescent="0.25">
      <c r="B35" s="40"/>
      <c r="C35" s="47"/>
      <c r="D35" s="48"/>
      <c r="E35" s="48"/>
      <c r="F35" s="48"/>
      <c r="G35" s="42"/>
      <c r="H35" s="42"/>
      <c r="I35" s="48"/>
      <c r="J35" s="48"/>
      <c r="K35" s="48"/>
      <c r="L35" s="48"/>
      <c r="M35" s="43"/>
    </row>
    <row r="36" spans="2:13" x14ac:dyDescent="0.25">
      <c r="B36" s="40"/>
      <c r="C36" s="47"/>
      <c r="D36" s="48"/>
      <c r="E36" s="48"/>
      <c r="F36" s="48"/>
      <c r="G36" s="42"/>
      <c r="H36" s="42"/>
      <c r="I36" s="48"/>
      <c r="J36" s="48"/>
      <c r="K36" s="48"/>
      <c r="L36" s="48"/>
      <c r="M36" s="43"/>
    </row>
    <row r="37" spans="2:13" x14ac:dyDescent="0.25">
      <c r="B37" s="40"/>
      <c r="C37" s="47"/>
      <c r="D37" s="48"/>
      <c r="E37" s="48"/>
      <c r="F37" s="48"/>
      <c r="G37" s="42"/>
      <c r="H37" s="42"/>
      <c r="I37" s="48"/>
      <c r="J37" s="48"/>
      <c r="K37" s="48"/>
      <c r="L37" s="48"/>
      <c r="M37" s="43"/>
    </row>
    <row r="38" spans="2:13" x14ac:dyDescent="0.25">
      <c r="B38" s="40"/>
      <c r="C38" s="47"/>
      <c r="D38" s="48"/>
      <c r="E38" s="48"/>
      <c r="F38" s="48"/>
      <c r="G38" s="42"/>
      <c r="H38" s="42"/>
      <c r="I38" s="48"/>
      <c r="J38" s="48"/>
      <c r="K38" s="48"/>
      <c r="L38" s="48"/>
      <c r="M38" s="43"/>
    </row>
    <row r="39" spans="2:13" x14ac:dyDescent="0.25">
      <c r="B39" s="40"/>
      <c r="C39" s="47"/>
      <c r="D39" s="48"/>
      <c r="E39" s="48"/>
      <c r="F39" s="48"/>
      <c r="G39" s="42"/>
      <c r="H39" s="42"/>
      <c r="I39" s="48"/>
      <c r="J39" s="48"/>
      <c r="K39" s="48"/>
      <c r="L39" s="48"/>
      <c r="M39" s="43"/>
    </row>
    <row r="40" spans="2:13" x14ac:dyDescent="0.25">
      <c r="B40" s="40"/>
      <c r="C40" s="47"/>
      <c r="D40" s="48"/>
      <c r="E40" s="48"/>
      <c r="F40" s="48"/>
      <c r="G40" s="42"/>
      <c r="H40" s="42"/>
      <c r="I40" s="48"/>
      <c r="J40" s="48"/>
      <c r="K40" s="48"/>
      <c r="L40" s="48"/>
      <c r="M40" s="43"/>
    </row>
    <row r="41" spans="2:13" x14ac:dyDescent="0.25">
      <c r="B41" s="40"/>
      <c r="C41" s="47"/>
      <c r="D41" s="48"/>
      <c r="E41" s="48"/>
      <c r="F41" s="48"/>
      <c r="G41" s="42"/>
      <c r="H41" s="42"/>
      <c r="I41" s="48"/>
      <c r="J41" s="48"/>
      <c r="K41" s="48"/>
      <c r="L41" s="48"/>
      <c r="M41" s="43"/>
    </row>
    <row r="42" spans="2:13" x14ac:dyDescent="0.25">
      <c r="B42" s="40"/>
      <c r="C42" s="47"/>
      <c r="D42" s="48"/>
      <c r="E42" s="48"/>
      <c r="F42" s="48"/>
      <c r="G42" s="42"/>
      <c r="H42" s="42"/>
      <c r="I42" s="48"/>
      <c r="J42" s="48"/>
      <c r="K42" s="48"/>
      <c r="L42" s="48"/>
      <c r="M42" s="43"/>
    </row>
    <row r="43" spans="2:13" x14ac:dyDescent="0.25">
      <c r="B43" s="40"/>
      <c r="C43" s="47"/>
      <c r="D43" s="48"/>
      <c r="E43" s="48"/>
      <c r="F43" s="48"/>
      <c r="G43" s="42"/>
      <c r="H43" s="42"/>
      <c r="I43" s="48"/>
      <c r="J43" s="48"/>
      <c r="K43" s="48"/>
      <c r="L43" s="48"/>
      <c r="M43" s="43"/>
    </row>
    <row r="44" spans="2:13" x14ac:dyDescent="0.25">
      <c r="B44" s="40"/>
      <c r="C44" s="47"/>
      <c r="D44" s="48"/>
      <c r="E44" s="48"/>
      <c r="F44" s="48"/>
      <c r="G44" s="42"/>
      <c r="H44" s="42"/>
      <c r="I44" s="48"/>
      <c r="J44" s="48"/>
      <c r="K44" s="48"/>
      <c r="L44" s="48"/>
      <c r="M44" s="43"/>
    </row>
    <row r="45" spans="2:13" x14ac:dyDescent="0.25">
      <c r="B45" s="40"/>
      <c r="C45" s="47"/>
      <c r="D45" s="48"/>
      <c r="E45" s="48"/>
      <c r="F45" s="48"/>
      <c r="G45" s="42"/>
      <c r="H45" s="42"/>
      <c r="I45" s="48"/>
      <c r="J45" s="48"/>
      <c r="K45" s="48"/>
      <c r="L45" s="48"/>
      <c r="M45" s="43"/>
    </row>
    <row r="46" spans="2:13" x14ac:dyDescent="0.25">
      <c r="B46" s="40"/>
      <c r="C46" s="47"/>
      <c r="D46" s="48"/>
      <c r="E46" s="48"/>
      <c r="F46" s="48"/>
      <c r="G46" s="42"/>
      <c r="H46" s="42"/>
      <c r="I46" s="48"/>
      <c r="J46" s="48"/>
      <c r="K46" s="48"/>
      <c r="L46" s="48"/>
      <c r="M46" s="43"/>
    </row>
    <row r="47" spans="2:13" x14ac:dyDescent="0.25">
      <c r="B47" s="40"/>
      <c r="C47" s="47"/>
      <c r="D47" s="48"/>
      <c r="E47" s="48"/>
      <c r="F47" s="48"/>
      <c r="G47" s="42"/>
      <c r="H47" s="42"/>
      <c r="I47" s="48"/>
      <c r="J47" s="48"/>
      <c r="K47" s="48"/>
      <c r="L47" s="48"/>
      <c r="M47" s="43"/>
    </row>
    <row r="48" spans="2:13" x14ac:dyDescent="0.25">
      <c r="B48" s="40"/>
      <c r="C48" s="47"/>
      <c r="D48" s="48"/>
      <c r="E48" s="48"/>
      <c r="F48" s="48"/>
      <c r="G48" s="42"/>
      <c r="H48" s="42"/>
      <c r="I48" s="48"/>
      <c r="J48" s="48"/>
      <c r="K48" s="48"/>
      <c r="L48" s="48"/>
      <c r="M48" s="43"/>
    </row>
    <row r="49" spans="2:13" x14ac:dyDescent="0.25">
      <c r="B49" s="40"/>
      <c r="C49" s="47"/>
      <c r="D49" s="48"/>
      <c r="E49" s="48"/>
      <c r="F49" s="48"/>
      <c r="G49" s="42"/>
      <c r="H49" s="42"/>
      <c r="I49" s="48"/>
      <c r="J49" s="48"/>
      <c r="K49" s="48"/>
      <c r="L49" s="48"/>
      <c r="M49" s="43"/>
    </row>
    <row r="50" spans="2:13" x14ac:dyDescent="0.25">
      <c r="B50" s="40"/>
      <c r="C50" s="47"/>
      <c r="D50" s="48"/>
      <c r="E50" s="48"/>
      <c r="F50" s="48"/>
      <c r="G50" s="42"/>
      <c r="H50" s="42"/>
      <c r="I50" s="48"/>
      <c r="J50" s="48"/>
      <c r="K50" s="48"/>
      <c r="L50" s="48"/>
      <c r="M50" s="43"/>
    </row>
    <row r="51" spans="2:13" ht="15" customHeight="1" thickBot="1" x14ac:dyDescent="0.3">
      <c r="B51" s="49"/>
      <c r="C51" s="50"/>
      <c r="D51" s="51"/>
      <c r="E51" s="51"/>
      <c r="F51" s="51"/>
      <c r="G51" s="51"/>
      <c r="H51" s="51"/>
      <c r="I51" s="51"/>
      <c r="J51" s="51"/>
      <c r="K51" s="51"/>
      <c r="L51" s="51"/>
      <c r="M51" s="52"/>
    </row>
    <row r="53" spans="2:13" x14ac:dyDescent="0.25">
      <c r="C53" s="57" t="s">
        <v>24</v>
      </c>
      <c r="I53" s="63"/>
      <c r="J53" s="63"/>
      <c r="K53" s="63"/>
      <c r="L53" s="63"/>
    </row>
    <row r="54" spans="2:13" x14ac:dyDescent="0.25">
      <c r="C54" s="58" t="s">
        <v>45</v>
      </c>
      <c r="D54" s="59"/>
      <c r="E54" s="59"/>
      <c r="F54" s="59"/>
      <c r="G54" s="59"/>
      <c r="H54" s="59"/>
      <c r="I54" s="59"/>
      <c r="J54" s="59"/>
      <c r="K54" s="59"/>
      <c r="L54" s="59"/>
      <c r="M54" s="59"/>
    </row>
    <row r="55" spans="2:13" ht="30" customHeight="1" x14ac:dyDescent="0.25">
      <c r="C55" s="61" t="s">
        <v>26</v>
      </c>
      <c r="D55" s="61"/>
      <c r="E55" s="61"/>
      <c r="F55" s="61"/>
      <c r="G55" s="61"/>
      <c r="H55" s="61"/>
      <c r="I55" s="61"/>
      <c r="J55" s="61"/>
      <c r="K55" s="61"/>
      <c r="L55" s="61"/>
      <c r="M55" s="61"/>
    </row>
    <row r="56" spans="2:13" ht="29.25" customHeight="1" x14ac:dyDescent="0.25">
      <c r="C56" s="61" t="s">
        <v>27</v>
      </c>
      <c r="D56" s="61"/>
      <c r="E56" s="61"/>
      <c r="F56" s="61"/>
      <c r="G56" s="61"/>
      <c r="H56" s="61"/>
      <c r="I56" s="61"/>
      <c r="J56" s="61"/>
      <c r="K56" s="61"/>
      <c r="L56" s="61"/>
      <c r="M56" s="61"/>
    </row>
    <row r="57" spans="2:13" x14ac:dyDescent="0.25">
      <c r="C57" s="58" t="s">
        <v>28</v>
      </c>
      <c r="D57" s="59"/>
      <c r="E57" s="59"/>
      <c r="F57" s="59"/>
      <c r="G57" s="59"/>
      <c r="H57" s="59"/>
      <c r="I57" s="59"/>
      <c r="J57" s="59"/>
      <c r="K57" s="59"/>
      <c r="L57" s="59"/>
      <c r="M57" s="59"/>
    </row>
    <row r="58" spans="2:13" x14ac:dyDescent="0.25">
      <c r="C58" s="58" t="s">
        <v>29</v>
      </c>
      <c r="D58" s="59"/>
      <c r="E58" s="59"/>
      <c r="F58" s="59"/>
      <c r="G58" s="59"/>
      <c r="H58" s="59"/>
      <c r="I58" s="59"/>
      <c r="J58" s="59"/>
      <c r="K58" s="59"/>
      <c r="L58" s="59"/>
      <c r="M58" s="59"/>
    </row>
    <row r="59" spans="2:13" ht="29.25" customHeight="1" x14ac:dyDescent="0.25">
      <c r="C59" s="61" t="s">
        <v>30</v>
      </c>
      <c r="D59" s="61"/>
      <c r="E59" s="61"/>
      <c r="F59" s="61"/>
      <c r="G59" s="61"/>
      <c r="H59" s="61"/>
      <c r="I59" s="61"/>
      <c r="J59" s="61"/>
      <c r="K59" s="61"/>
      <c r="L59" s="61"/>
      <c r="M59" s="61"/>
    </row>
    <row r="60" spans="2:13" x14ac:dyDescent="0.25">
      <c r="C60" s="54" t="s">
        <v>25</v>
      </c>
      <c r="D60" s="55"/>
      <c r="E60" s="55"/>
      <c r="F60" s="55"/>
      <c r="G60" s="55"/>
      <c r="H60" s="55"/>
      <c r="I60" s="55"/>
      <c r="J60" s="55"/>
      <c r="K60" s="55"/>
      <c r="L60" s="55"/>
      <c r="M60" s="55"/>
    </row>
    <row r="61" spans="2:13" x14ac:dyDescent="0.25">
      <c r="C61" s="56" t="s">
        <v>31</v>
      </c>
      <c r="D61" s="55"/>
      <c r="E61" s="55"/>
      <c r="F61" s="55"/>
      <c r="G61" s="55"/>
      <c r="H61" s="55"/>
      <c r="I61" s="55"/>
      <c r="J61" s="55"/>
      <c r="K61" s="55"/>
      <c r="L61" s="55"/>
      <c r="M61" s="55"/>
    </row>
    <row r="62" spans="2:13" x14ac:dyDescent="0.25">
      <c r="C62" s="60" t="s">
        <v>32</v>
      </c>
      <c r="D62" s="59"/>
      <c r="E62" s="59"/>
      <c r="F62" s="59"/>
      <c r="G62" s="59"/>
      <c r="H62" s="59"/>
      <c r="I62" s="59"/>
      <c r="J62" s="59"/>
      <c r="K62" s="59"/>
      <c r="L62" s="59"/>
      <c r="M62" s="59"/>
    </row>
    <row r="63" spans="2:13" ht="30.75" customHeight="1" x14ac:dyDescent="0.25">
      <c r="C63" s="61" t="s">
        <v>33</v>
      </c>
      <c r="D63" s="61"/>
      <c r="E63" s="61"/>
      <c r="F63" s="61"/>
      <c r="G63" s="61"/>
      <c r="H63" s="61"/>
      <c r="I63" s="61"/>
      <c r="J63" s="61"/>
      <c r="K63" s="61"/>
      <c r="L63" s="61"/>
      <c r="M63" s="61"/>
    </row>
    <row r="64" spans="2:13" x14ac:dyDescent="0.25">
      <c r="C64" s="60" t="s">
        <v>34</v>
      </c>
      <c r="D64" s="59"/>
      <c r="E64" s="59"/>
      <c r="F64" s="59"/>
      <c r="G64" s="59"/>
      <c r="H64" s="59"/>
      <c r="I64" s="59"/>
      <c r="J64" s="59"/>
      <c r="K64" s="59"/>
      <c r="L64" s="59"/>
      <c r="M64" s="59"/>
    </row>
    <row r="65" spans="3:13" x14ac:dyDescent="0.25">
      <c r="C65" s="58" t="s">
        <v>35</v>
      </c>
      <c r="D65" s="59"/>
      <c r="E65" s="59"/>
      <c r="F65" s="59"/>
      <c r="G65" s="59"/>
      <c r="H65" s="59"/>
      <c r="I65" s="59"/>
      <c r="J65" s="59"/>
      <c r="K65" s="59"/>
      <c r="L65" s="59"/>
      <c r="M65" s="59"/>
    </row>
    <row r="66" spans="3:13" x14ac:dyDescent="0.25">
      <c r="C66" s="60" t="s">
        <v>36</v>
      </c>
      <c r="D66" s="59"/>
      <c r="E66" s="59"/>
      <c r="F66" s="59"/>
      <c r="G66" s="59"/>
      <c r="H66" s="59"/>
      <c r="I66" s="59"/>
      <c r="J66" s="59"/>
      <c r="K66" s="59"/>
      <c r="L66" s="59"/>
      <c r="M66" s="59"/>
    </row>
    <row r="67" spans="3:13" x14ac:dyDescent="0.25">
      <c r="C67" s="58" t="s">
        <v>37</v>
      </c>
      <c r="D67" s="59"/>
      <c r="E67" s="59"/>
      <c r="F67" s="59"/>
      <c r="G67" s="59"/>
      <c r="H67" s="59"/>
      <c r="I67" s="59"/>
      <c r="J67" s="59"/>
      <c r="K67" s="59"/>
      <c r="L67" s="59"/>
      <c r="M67" s="59"/>
    </row>
    <row r="68" spans="3:13" x14ac:dyDescent="0.25">
      <c r="C68" s="58" t="s">
        <v>38</v>
      </c>
      <c r="D68" s="59"/>
      <c r="E68" s="59"/>
      <c r="F68" s="59"/>
      <c r="G68" s="59"/>
      <c r="H68" s="59"/>
      <c r="I68" s="59"/>
      <c r="J68" s="59"/>
      <c r="K68" s="59"/>
      <c r="L68" s="59"/>
      <c r="M68" s="59"/>
    </row>
    <row r="69" spans="3:13" x14ac:dyDescent="0.25">
      <c r="C69" s="58" t="s">
        <v>39</v>
      </c>
      <c r="D69" s="59"/>
      <c r="E69" s="59"/>
      <c r="F69" s="59"/>
      <c r="G69" s="59"/>
      <c r="H69" s="59"/>
      <c r="I69" s="59"/>
      <c r="J69" s="59"/>
      <c r="K69" s="59"/>
      <c r="L69" s="59"/>
      <c r="M69" s="59"/>
    </row>
    <row r="70" spans="3:13" x14ac:dyDescent="0.25">
      <c r="C70" s="60" t="s">
        <v>40</v>
      </c>
      <c r="D70" s="59"/>
      <c r="E70" s="59"/>
      <c r="F70" s="59"/>
      <c r="G70" s="59"/>
      <c r="H70" s="59"/>
      <c r="I70" s="59"/>
      <c r="J70" s="59"/>
      <c r="K70" s="59"/>
      <c r="L70" s="59"/>
      <c r="M70" s="59"/>
    </row>
    <row r="71" spans="3:13" x14ac:dyDescent="0.25">
      <c r="C71" s="58" t="s">
        <v>41</v>
      </c>
      <c r="D71" s="59"/>
      <c r="E71" s="59"/>
      <c r="F71" s="59"/>
      <c r="G71" s="59"/>
      <c r="H71" s="59"/>
      <c r="I71" s="59"/>
      <c r="J71" s="59"/>
      <c r="K71" s="59"/>
      <c r="L71" s="59"/>
      <c r="M71" s="59"/>
    </row>
    <row r="72" spans="3:13" x14ac:dyDescent="0.25">
      <c r="C72" s="60" t="s">
        <v>42</v>
      </c>
      <c r="D72" s="59"/>
      <c r="E72" s="59"/>
      <c r="F72" s="59"/>
      <c r="G72" s="59"/>
      <c r="H72" s="59"/>
      <c r="I72" s="59"/>
      <c r="J72" s="59"/>
      <c r="K72" s="59"/>
      <c r="L72" s="59"/>
      <c r="M72" s="59"/>
    </row>
    <row r="73" spans="3:13" x14ac:dyDescent="0.25">
      <c r="C73" s="58" t="s">
        <v>43</v>
      </c>
      <c r="D73" s="59"/>
      <c r="E73" s="59"/>
      <c r="F73" s="59"/>
      <c r="G73" s="59"/>
      <c r="H73" s="59"/>
      <c r="I73" s="59"/>
      <c r="J73" s="59"/>
      <c r="K73" s="59"/>
      <c r="L73" s="59"/>
      <c r="M73" s="59"/>
    </row>
    <row r="74" spans="3:13" x14ac:dyDescent="0.25">
      <c r="C74" s="58" t="s">
        <v>44</v>
      </c>
      <c r="D74" s="59"/>
      <c r="E74" s="59"/>
      <c r="F74" s="59"/>
      <c r="G74" s="59"/>
      <c r="H74" s="59"/>
      <c r="I74" s="59"/>
      <c r="J74" s="59"/>
      <c r="K74" s="59"/>
      <c r="L74" s="59"/>
      <c r="M74" s="59"/>
    </row>
  </sheetData>
  <sheetProtection algorithmName="SHA-512" hashValue="5NbCLe+WvoEQh2KL/hVXDm92jkIyZN9733s7cpVc5hON1+RpPm2K+XVOKtSAeHp6tO/Exgqx8u0j8MxiAz2qDQ==" saltValue="+IsmtKP/Z5nRK4iYhLeT0Q==" spinCount="100000" sheet="1" formatCells="0" formatColumns="0" formatRows="0" insertColumns="0" insertRows="0" insertHyperlinks="0" deleteColumns="0" deleteRows="0" sort="0" autoFilter="0" pivotTables="0"/>
  <mergeCells count="6">
    <mergeCell ref="C63:M63"/>
    <mergeCell ref="E15:F15"/>
    <mergeCell ref="I53:L53"/>
    <mergeCell ref="C55:M55"/>
    <mergeCell ref="C56:M56"/>
    <mergeCell ref="C59:M59"/>
  </mergeCells>
  <pageMargins left="0.25" right="0.2" top="0.1" bottom="0.1" header="0.3" footer="0.3"/>
  <pageSetup paperSize="9" scale="64" orientation="portrait" r:id="rId1"/>
  <ignoredErrors>
    <ignoredError sqref="H22"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pfritz</dc:creator>
  <cp:lastModifiedBy>Ramez Khalil</cp:lastModifiedBy>
  <cp:lastPrinted>2017-05-22T04:51:19Z</cp:lastPrinted>
  <dcterms:created xsi:type="dcterms:W3CDTF">2011-04-06T12:28:46Z</dcterms:created>
  <dcterms:modified xsi:type="dcterms:W3CDTF">2017-05-22T06:33:21Z</dcterms:modified>
</cp:coreProperties>
</file>